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39392\Desktop\"/>
    </mc:Choice>
  </mc:AlternateContent>
  <bookViews>
    <workbookView xWindow="240" yWindow="72" windowWidth="14352" windowHeight="11820"/>
  </bookViews>
  <sheets>
    <sheet name="Region Sjælland" sheetId="1" r:id="rId1"/>
  </sheets>
  <calcPr calcId="162913"/>
</workbook>
</file>

<file path=xl/calcChain.xml><?xml version="1.0" encoding="utf-8"?>
<calcChain xmlns="http://schemas.openxmlformats.org/spreadsheetml/2006/main">
  <c r="AB32" i="1" l="1"/>
  <c r="AC31" i="1"/>
  <c r="AC30" i="1"/>
  <c r="AC29" i="1"/>
  <c r="AC32" i="1" s="1"/>
</calcChain>
</file>

<file path=xl/sharedStrings.xml><?xml version="1.0" encoding="utf-8"?>
<sst xmlns="http://schemas.openxmlformats.org/spreadsheetml/2006/main" count="426" uniqueCount="190">
  <si>
    <t>FASE 0A</t>
  </si>
  <si>
    <t>GIS Screening</t>
  </si>
  <si>
    <t>LokalitetsNummer</t>
  </si>
  <si>
    <t>LokalitetsNavn</t>
  </si>
  <si>
    <t>Filter - Lokalitetsnavn</t>
  </si>
  <si>
    <t>LokalitetsStatus</t>
  </si>
  <si>
    <t>HovedAdresse</t>
  </si>
  <si>
    <t>StatusArealm2</t>
  </si>
  <si>
    <t>X-koordinat</t>
  </si>
  <si>
    <t>Y-koordinat</t>
  </si>
  <si>
    <t>Filter - Aktiviteter</t>
  </si>
  <si>
    <t>Filter - Branche</t>
  </si>
  <si>
    <t>fra</t>
  </si>
  <si>
    <t>til</t>
  </si>
  <si>
    <t>Filter - Stof</t>
  </si>
  <si>
    <t>NyVurderetIndvindingsopland</t>
  </si>
  <si>
    <t>NyVurderetOSD</t>
  </si>
  <si>
    <t>NyVurderetNatur2000</t>
  </si>
  <si>
    <t>Undersoegt</t>
  </si>
  <si>
    <t>AutoIndvindingsopland</t>
  </si>
  <si>
    <t>AutoOSD</t>
  </si>
  <si>
    <t>AutoNatur2000</t>
  </si>
  <si>
    <t>Nuværende anvendelser</t>
  </si>
  <si>
    <t>Ejerforholdtype</t>
  </si>
  <si>
    <t>Region</t>
  </si>
  <si>
    <t>Kommentarer fra regionernes KS</t>
  </si>
  <si>
    <t>Information fra dubletter</t>
  </si>
  <si>
    <t>VMR kommentarer</t>
  </si>
  <si>
    <t>Egnethed</t>
  </si>
  <si>
    <t>Kommentar</t>
  </si>
  <si>
    <t>Beplantning</t>
  </si>
  <si>
    <t>Tilgængelighed</t>
  </si>
  <si>
    <t>Øvrig arealanvendelse</t>
  </si>
  <si>
    <t>360-21030</t>
  </si>
  <si>
    <t>Rødby Havn, DLG, DSB, cementfabrik, skibsværft mfl</t>
  </si>
  <si>
    <t>V1 og V2 kortlagt</t>
  </si>
  <si>
    <t>Færgestationsvej, Industrivej, Vestre Kaj, Østre Kaj m.fl. 4970 Rødby</t>
  </si>
  <si>
    <t>Fyldplads</t>
  </si>
  <si>
    <t>00.01.00</t>
  </si>
  <si>
    <t>NULL</t>
  </si>
  <si>
    <t>Ja</t>
  </si>
  <si>
    <t>Nej</t>
  </si>
  <si>
    <t>Havneareal,Kontor- og erhverv,Parkeringspl. vejanlæg, oplagspl. (ikke følsomme arealer)</t>
  </si>
  <si>
    <r>
      <t xml:space="preserve">Offentl - </t>
    </r>
    <r>
      <rPr>
        <sz val="11"/>
        <color rgb="FFFF0000"/>
        <rFont val="Calibri"/>
        <family val="2"/>
        <scheme val="minor"/>
      </rPr>
      <t>Femern Bælt A/S</t>
    </r>
  </si>
  <si>
    <t>RSj</t>
  </si>
  <si>
    <t>Dårlig</t>
  </si>
  <si>
    <t>Rødbyhavn</t>
  </si>
  <si>
    <t>Ingen</t>
  </si>
  <si>
    <t>God</t>
  </si>
  <si>
    <t>Havneområde</t>
  </si>
  <si>
    <t>259-00001</t>
  </si>
  <si>
    <t>Køge Losseplads</t>
  </si>
  <si>
    <t>Tangmosevej 88-90-92, 98-100-102-104-106, (108); Kbh.svej 1 4600 Køge</t>
  </si>
  <si>
    <t>Fyld- og lossepladser</t>
  </si>
  <si>
    <t>90.03.10</t>
  </si>
  <si>
    <t>Andet,Kontor- og erhverv,Parkeringspl. vejanlæg, oplagspl. (ikke følsomme arealer),Ubenyttet, ikke alment tilgængelig</t>
  </si>
  <si>
    <t>Offentl</t>
  </si>
  <si>
    <t>Der går en vej igenne og en mindre dela af arealet er befæstet men ellers ser den egnet ud</t>
  </si>
  <si>
    <t>Træer/buske/græs spredt</t>
  </si>
  <si>
    <t>Rekreativt/skov</t>
  </si>
  <si>
    <t>315-00137</t>
  </si>
  <si>
    <t>Kommunal losseplads, Dragerup</t>
  </si>
  <si>
    <t>Dragerupvej 9A, 60, Strandmøllevej 249 4300 Holbæk</t>
  </si>
  <si>
    <t>Alment tilgængeligt område,Parkeringspl. vejanlæg, oplagspl. (ikke følsomme arealer)</t>
  </si>
  <si>
    <t>Der er parkeringspalds i den ene ende men også et storrt græsbevokset areal</t>
  </si>
  <si>
    <t>Græs/eng</t>
  </si>
  <si>
    <t>Ukendt, Alment tilgængeligt, rekreativit omr?</t>
  </si>
  <si>
    <t>323-00130</t>
  </si>
  <si>
    <t>Losseplads, Munkesøen</t>
  </si>
  <si>
    <t>V2 kortlagt</t>
  </si>
  <si>
    <t>Stadion Alle 13 4400 Kalundborg</t>
  </si>
  <si>
    <t>Middel</t>
  </si>
  <si>
    <t>Beliggende midt i stort sports areal, men den nord vestlige enden kan måske bruges</t>
  </si>
  <si>
    <t>Græs meget få buske</t>
  </si>
  <si>
    <t>Sports faciliteter</t>
  </si>
  <si>
    <t>327-00032</t>
  </si>
  <si>
    <t>Losseplads, Nykøbing Sj. Havn</t>
  </si>
  <si>
    <t>Fregatvej, snekkevej 9a m.m., Nyk. Sj. 4500 Nykøbing Sj.</t>
  </si>
  <si>
    <t>Losseplads, Nykøbing Havn</t>
  </si>
  <si>
    <t>Industri, produktion</t>
  </si>
  <si>
    <t>OK-plads,</t>
  </si>
  <si>
    <t xml:space="preserve"> Fra 1977</t>
  </si>
  <si>
    <t>En stor del af arealet er havne område/genbrugsplads?, men der ligger muligvis enegnet losseplads lidt  syd/vest for midten</t>
  </si>
  <si>
    <t>Græs buske træer</t>
  </si>
  <si>
    <t>Genbrugsstation/havneområde</t>
  </si>
  <si>
    <t>376-20379</t>
  </si>
  <si>
    <t>Nykøbing Falster Industrihavn</t>
  </si>
  <si>
    <t>Havnepladsen 3-5, Fejøgade 12, Femøgade, Sydhavnsgade m.fl. 4800 Nykøbing F.</t>
  </si>
  <si>
    <t>90.02.10</t>
  </si>
  <si>
    <t>Havneareal</t>
  </si>
  <si>
    <t>373-00012</t>
  </si>
  <si>
    <t>Losseplads v./Civilforsvaret</t>
  </si>
  <si>
    <t>Bag Bakkerne og Rolighedsvej 4700 Næstved</t>
  </si>
  <si>
    <t>Alment tilgængeligt område,Kontor- og erhverv</t>
  </si>
  <si>
    <t>Det meste af arealet er befæstet/bebygget der er et mindre areal med græsplne men her er ingen tegn på losseplads påå relierf kort</t>
  </si>
  <si>
    <t>Græs</t>
  </si>
  <si>
    <t>Kontor/bebyggelse/græs</t>
  </si>
  <si>
    <t>397-00001</t>
  </si>
  <si>
    <t>Trællemarkens Losseplads</t>
  </si>
  <si>
    <t>Digevej 4760 Vordingborg</t>
  </si>
  <si>
    <t>Alment tilgængeligt område,Andre inst. Bl.a. skoler, plejehjem, hospitaler,Havneareal</t>
  </si>
  <si>
    <t>Ser god ud, pladsen er væsentligt større end det kortlagte areal</t>
  </si>
  <si>
    <t>Græs/ingenting</t>
  </si>
  <si>
    <t>Ser ubenyttet ud</t>
  </si>
  <si>
    <t>265-00010</t>
  </si>
  <si>
    <t>LUXOL, Sjællands Emulsionsfabrik, Losseplads</t>
  </si>
  <si>
    <t>Gammel Vindingevej 40-42 4000 Roskilde</t>
  </si>
  <si>
    <t>Alment tilgængeligt område,Industri, produktion,Parkeringspl. vejanlæg, oplagspl. (ikke følsomme arealer)</t>
  </si>
  <si>
    <t>Mulæigvis boldebaner, svær at gennemskue, tæt på beboelse</t>
  </si>
  <si>
    <t>Græs/hæk</t>
  </si>
  <si>
    <t>Mulgvisboldebaner</t>
  </si>
  <si>
    <t>323-00129</t>
  </si>
  <si>
    <t>Kommunal losseplads, Munkesøen</t>
  </si>
  <si>
    <t>J H - Petersens Alle 4-6, Stadion Alle 13 4400 Kalundborg</t>
  </si>
  <si>
    <t>Alment tilgængeligt område,Andre inst. Bl.a. skoler, plejehjem, hospitaler,Parkeringspl. vejanlæg, oplagspl. (ikke følsomme arealer)</t>
  </si>
  <si>
    <t>Beliggende midt i stort sports area</t>
  </si>
  <si>
    <t>265-00033</t>
  </si>
  <si>
    <t>Ejboparken, Neergårdsparken</t>
  </si>
  <si>
    <t>Ejboparken, Neergårdsparken 4000 Roskilde</t>
  </si>
  <si>
    <t>Losseplads</t>
  </si>
  <si>
    <t>Børneinst. (0-6 år). F.eks. vuggestue, børnehave, døginst.,Lejligheder</t>
  </si>
  <si>
    <t>Midt i beboelses omr.</t>
  </si>
  <si>
    <t>Græplæne og træer</t>
  </si>
  <si>
    <t>Ejendomsforening</t>
  </si>
  <si>
    <t>313-00082</t>
  </si>
  <si>
    <t>Losseplads, Kajsholm, Haslev</t>
  </si>
  <si>
    <t>Bråbyvej 79 4690 Haslev</t>
  </si>
  <si>
    <t>Alment tilgængeligt område,Andre inst. Bl.a. skoler, plejehjem, hospitaler,Landbrug</t>
  </si>
  <si>
    <t>Ser fin ud</t>
  </si>
  <si>
    <t>God, stier</t>
  </si>
  <si>
    <t>395-00011</t>
  </si>
  <si>
    <t>Losseplads ved Gedser Naturskole,</t>
  </si>
  <si>
    <t>Skovvænget 13 og 30 4874 Gedser</t>
  </si>
  <si>
    <t>Alment tilgængeligt område,Andre inst. Bl.a. skoler, plejehjem, hospitaler,Kontor- og erhverv</t>
  </si>
  <si>
    <t>Der ligger et enkelt hus på pladsen og den er tæt på beyggelse men umidelbart ser den ud som et ubenyttet rekreativti omr. Måsek kan noget af omr. Benyttes</t>
  </si>
  <si>
    <t>Græs/buske</t>
  </si>
  <si>
    <t>Rekretivit omr. Eng med stier</t>
  </si>
  <si>
    <t>387-00001</t>
  </si>
  <si>
    <t>Losseplads V/Krenkerup gods</t>
  </si>
  <si>
    <t>Nystedvej 54A 4990 Sakskøbing</t>
  </si>
  <si>
    <t>Parkeringspl. vejanlæg, oplagspl. (ikke følsomme arealer)</t>
  </si>
  <si>
    <t>Genbrugsstation med tilhørende losseplads</t>
  </si>
  <si>
    <t>Gærs</t>
  </si>
  <si>
    <t>369-07002</t>
  </si>
  <si>
    <t>Nykøbing Falster Lystbådehavn</t>
  </si>
  <si>
    <t>Sjællandsgade, Slotsbryggen, Sophieholmen 20-24 4800 Nykøbing F.</t>
  </si>
  <si>
    <t>Lystbåd havn</t>
  </si>
  <si>
    <t>Lystbådhavn</t>
  </si>
  <si>
    <t>257-00009</t>
  </si>
  <si>
    <t>TJØRNEAGER, Hvalsø Modtageplads</t>
  </si>
  <si>
    <t>Horseager 2, 4, 6, Tjørneager, Kirke Hvalsø 4330 Hvalsø</t>
  </si>
  <si>
    <t>Andre inst. Bl.a. skoler, plejehjem, hospitaler,Kontor- og erhverv,Parkeringspl. vejanlæg, oplagspl. (ikke følsomme arealer),Villa-, parcel- rækkehuse</t>
  </si>
  <si>
    <t>Befæstet areal</t>
  </si>
  <si>
    <t>Genbrugsstation?</t>
  </si>
  <si>
    <t>373-00123</t>
  </si>
  <si>
    <t>Susågård Losseplads</t>
  </si>
  <si>
    <t>V2 kortlagt, lettere forurenet,uafklaret</t>
  </si>
  <si>
    <t>Grimstrupvej 131-133 4700 Næstved</t>
  </si>
  <si>
    <t>Børneinst. (0-6 år). F.eks. vuggestue, børnehave, døginst.,Landbrug</t>
  </si>
  <si>
    <t>Bebyggelse</t>
  </si>
  <si>
    <t>Institution</t>
  </si>
  <si>
    <t>265-00132</t>
  </si>
  <si>
    <t>SCT. HANS HOSPITAL</t>
  </si>
  <si>
    <t>Boserupvej 2, Tofteparken, Bistrup Alle/Strandvænget, udløb 4000 Roskilde</t>
  </si>
  <si>
    <t>Alment tilgængeligt område,Andet,Andre inst. Bl.a. skoler, plejehjem, hospitaler</t>
  </si>
  <si>
    <t xml:space="preserve">Sct. Hans Hospital </t>
  </si>
  <si>
    <t>Græs træer</t>
  </si>
  <si>
    <t>GOd</t>
  </si>
  <si>
    <t xml:space="preserve">Park/rekreativt omr. </t>
  </si>
  <si>
    <t>265-00015</t>
  </si>
  <si>
    <t>Lynghøjskolen, Lyngager Råstofgrav</t>
  </si>
  <si>
    <t>Lynghøjen 107, Svogerslev 4000 Roskilde</t>
  </si>
  <si>
    <t>Andre inst. Bl.a. skoler, plejehjem, hospitaler</t>
  </si>
  <si>
    <t>Råstofgrav, meget tæt på institution</t>
  </si>
  <si>
    <t>Træer/græs</t>
  </si>
  <si>
    <t>Rekreativ/institution</t>
  </si>
  <si>
    <t>329-00387</t>
  </si>
  <si>
    <t>Ringsted Gas- &amp; Elværk</t>
  </si>
  <si>
    <t>Rønnedevej 5-9 4100 Ringsted</t>
  </si>
  <si>
    <t>Olie- og kemikaliemodtageplads</t>
  </si>
  <si>
    <t>Andet,Industri, produktion</t>
  </si>
  <si>
    <t>Befæstet/bebygget område</t>
  </si>
  <si>
    <t>Bebyggelse/industri</t>
  </si>
  <si>
    <t>265-00020</t>
  </si>
  <si>
    <t>Risø Losseplads</t>
  </si>
  <si>
    <t>Frederiksborgvej 399 4000 Roskilde</t>
  </si>
  <si>
    <t>Fyld- og losseplads,Industri, produktion</t>
  </si>
  <si>
    <t>Delvist befæstet omr.</t>
  </si>
  <si>
    <t>Græs med få træer/buske</t>
  </si>
  <si>
    <t>Losseplads/genbrugsplads?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</si>
</sst>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2" fillId="0" borderId="4" xfId="0" applyFont="1" applyBorder="1" applyAlignment="1">
      <alignment wrapText="1"/>
    </xf>
    <xf numFmtId="0" fontId="2" fillId="0" borderId="0" xfId="0" applyFont="1" applyFill="1" applyBorder="1"/>
    <xf numFmtId="0" fontId="2" fillId="0" borderId="4" xfId="0" applyFont="1" applyFill="1" applyBorder="1"/>
    <xf numFmtId="1" fontId="0" fillId="0" borderId="0" xfId="0" applyNumberFormat="1"/>
    <xf numFmtId="0" fontId="0" fillId="0" borderId="4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U1" workbookViewId="0">
      <selection activeCell="Z30" sqref="Z30"/>
    </sheetView>
  </sheetViews>
  <sheetFormatPr defaultRowHeight="14.4" x14ac:dyDescent="0.3"/>
  <cols>
    <col min="1" max="1" width="12.88671875" customWidth="1"/>
    <col min="2" max="2" width="31.109375" customWidth="1"/>
    <col min="13" max="13" width="3.44140625" customWidth="1"/>
    <col min="14" max="14" width="3.109375" customWidth="1"/>
    <col min="15" max="15" width="2.5546875" customWidth="1"/>
    <col min="16" max="16" width="3.44140625" customWidth="1"/>
    <col min="25" max="25" width="14" customWidth="1"/>
    <col min="26" max="26" width="9.109375" style="9"/>
    <col min="27" max="27" width="9.44140625" bestFit="1" customWidth="1"/>
    <col min="28" max="28" width="11.44140625" bestFit="1" customWidth="1"/>
    <col min="29" max="29" width="12.5546875" bestFit="1" customWidth="1"/>
    <col min="30" max="30" width="14.88671875" bestFit="1" customWidth="1"/>
    <col min="31" max="31" width="21.109375" style="9" bestFit="1" customWidth="1"/>
  </cols>
  <sheetData>
    <row r="1" spans="1:3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5"/>
      <c r="AA1" s="16" t="s">
        <v>1</v>
      </c>
      <c r="AB1" s="14"/>
      <c r="AC1" s="14"/>
      <c r="AD1" s="14"/>
      <c r="AE1" s="15"/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  <c r="AA2" s="1"/>
      <c r="AB2" s="1"/>
      <c r="AC2" s="1"/>
      <c r="AD2" s="1"/>
      <c r="AE2" s="2"/>
    </row>
    <row r="3" spans="1:31" ht="14.25" customHeight="1" x14ac:dyDescent="0.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  <c r="W3" s="3" t="s">
        <v>24</v>
      </c>
      <c r="X3" s="3" t="s">
        <v>25</v>
      </c>
      <c r="Y3" s="3" t="s">
        <v>26</v>
      </c>
      <c r="Z3" s="5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7" t="s">
        <v>32</v>
      </c>
    </row>
    <row r="4" spans="1:31" x14ac:dyDescent="0.3">
      <c r="A4" t="s">
        <v>33</v>
      </c>
      <c r="B4" t="s">
        <v>34</v>
      </c>
      <c r="D4" t="s">
        <v>35</v>
      </c>
      <c r="E4" t="s">
        <v>36</v>
      </c>
      <c r="F4" s="8">
        <v>777080</v>
      </c>
      <c r="G4">
        <v>651743</v>
      </c>
      <c r="H4">
        <v>6058924</v>
      </c>
      <c r="I4" t="s">
        <v>37</v>
      </c>
      <c r="J4" t="s">
        <v>38</v>
      </c>
      <c r="K4">
        <v>1979</v>
      </c>
      <c r="L4" t="s">
        <v>39</v>
      </c>
      <c r="Q4" t="s">
        <v>40</v>
      </c>
      <c r="R4" t="s">
        <v>41</v>
      </c>
      <c r="S4" t="s">
        <v>41</v>
      </c>
      <c r="T4" t="s">
        <v>41</v>
      </c>
      <c r="U4" t="s">
        <v>42</v>
      </c>
      <c r="V4" t="s">
        <v>43</v>
      </c>
      <c r="W4" t="s">
        <v>44</v>
      </c>
      <c r="AA4" s="10" t="s">
        <v>45</v>
      </c>
      <c r="AB4" t="s">
        <v>46</v>
      </c>
      <c r="AC4" t="s">
        <v>47</v>
      </c>
      <c r="AD4" t="s">
        <v>48</v>
      </c>
      <c r="AE4" s="9" t="s">
        <v>49</v>
      </c>
    </row>
    <row r="5" spans="1:31" x14ac:dyDescent="0.3">
      <c r="A5" t="s">
        <v>50</v>
      </c>
      <c r="B5" t="s">
        <v>51</v>
      </c>
      <c r="D5" t="s">
        <v>35</v>
      </c>
      <c r="E5" t="s">
        <v>52</v>
      </c>
      <c r="F5" s="8">
        <v>341602</v>
      </c>
      <c r="G5">
        <v>701580</v>
      </c>
      <c r="H5">
        <v>6151960</v>
      </c>
      <c r="I5" t="s">
        <v>53</v>
      </c>
      <c r="J5" t="s">
        <v>54</v>
      </c>
      <c r="K5">
        <v>1950</v>
      </c>
      <c r="L5">
        <v>1980</v>
      </c>
      <c r="Q5" t="s">
        <v>40</v>
      </c>
      <c r="R5" t="s">
        <v>41</v>
      </c>
      <c r="S5" t="s">
        <v>41</v>
      </c>
      <c r="T5" t="s">
        <v>41</v>
      </c>
      <c r="U5" t="s">
        <v>55</v>
      </c>
      <c r="V5" t="s">
        <v>56</v>
      </c>
      <c r="W5" t="s">
        <v>44</v>
      </c>
      <c r="AA5" s="11" t="s">
        <v>48</v>
      </c>
      <c r="AB5" t="s">
        <v>57</v>
      </c>
      <c r="AC5" t="s">
        <v>58</v>
      </c>
      <c r="AD5" t="s">
        <v>48</v>
      </c>
      <c r="AE5" s="9" t="s">
        <v>59</v>
      </c>
    </row>
    <row r="6" spans="1:31" x14ac:dyDescent="0.3">
      <c r="A6" t="s">
        <v>60</v>
      </c>
      <c r="B6" t="s">
        <v>61</v>
      </c>
      <c r="D6" t="s">
        <v>35</v>
      </c>
      <c r="E6" t="s">
        <v>62</v>
      </c>
      <c r="F6" s="8">
        <v>122828</v>
      </c>
      <c r="G6">
        <v>673459</v>
      </c>
      <c r="H6">
        <v>6178404</v>
      </c>
      <c r="I6" t="s">
        <v>61</v>
      </c>
      <c r="J6" t="s">
        <v>54</v>
      </c>
      <c r="K6">
        <v>1958</v>
      </c>
      <c r="L6">
        <v>1971</v>
      </c>
      <c r="Q6" t="s">
        <v>40</v>
      </c>
      <c r="R6" t="s">
        <v>41</v>
      </c>
      <c r="S6" t="s">
        <v>41</v>
      </c>
      <c r="T6" t="s">
        <v>41</v>
      </c>
      <c r="U6" t="s">
        <v>63</v>
      </c>
      <c r="V6" t="s">
        <v>56</v>
      </c>
      <c r="W6" t="s">
        <v>44</v>
      </c>
      <c r="AA6" s="11" t="s">
        <v>48</v>
      </c>
      <c r="AB6" t="s">
        <v>64</v>
      </c>
      <c r="AC6" t="s">
        <v>65</v>
      </c>
      <c r="AD6" t="s">
        <v>48</v>
      </c>
      <c r="AE6" s="9" t="s">
        <v>66</v>
      </c>
    </row>
    <row r="7" spans="1:31" x14ac:dyDescent="0.3">
      <c r="A7" t="s">
        <v>67</v>
      </c>
      <c r="B7" t="s">
        <v>68</v>
      </c>
      <c r="D7" t="s">
        <v>69</v>
      </c>
      <c r="E7" t="s">
        <v>70</v>
      </c>
      <c r="F7" s="8">
        <v>95701</v>
      </c>
      <c r="G7">
        <v>630669</v>
      </c>
      <c r="H7">
        <v>6172944</v>
      </c>
      <c r="I7" t="s">
        <v>68</v>
      </c>
      <c r="J7" t="s">
        <v>54</v>
      </c>
      <c r="K7">
        <v>1955</v>
      </c>
      <c r="L7">
        <v>1965</v>
      </c>
      <c r="Q7" t="s">
        <v>40</v>
      </c>
      <c r="R7" t="s">
        <v>41</v>
      </c>
      <c r="S7" t="s">
        <v>41</v>
      </c>
      <c r="T7" t="s">
        <v>41</v>
      </c>
      <c r="U7" t="s">
        <v>63</v>
      </c>
      <c r="V7" t="s">
        <v>56</v>
      </c>
      <c r="W7" t="s">
        <v>44</v>
      </c>
      <c r="AA7" s="12" t="s">
        <v>71</v>
      </c>
      <c r="AB7" t="s">
        <v>72</v>
      </c>
      <c r="AC7" t="s">
        <v>73</v>
      </c>
      <c r="AD7" t="s">
        <v>48</v>
      </c>
      <c r="AE7" s="9" t="s">
        <v>74</v>
      </c>
    </row>
    <row r="8" spans="1:31" x14ac:dyDescent="0.3">
      <c r="A8" t="s">
        <v>75</v>
      </c>
      <c r="B8" t="s">
        <v>76</v>
      </c>
      <c r="D8" t="s">
        <v>69</v>
      </c>
      <c r="E8" t="s">
        <v>77</v>
      </c>
      <c r="F8" s="8">
        <v>90724</v>
      </c>
      <c r="G8">
        <v>666939</v>
      </c>
      <c r="H8">
        <v>6199904</v>
      </c>
      <c r="I8" t="s">
        <v>78</v>
      </c>
      <c r="J8" t="s">
        <v>54</v>
      </c>
      <c r="K8">
        <v>1958</v>
      </c>
      <c r="L8">
        <v>1977</v>
      </c>
      <c r="Q8" t="s">
        <v>40</v>
      </c>
      <c r="R8" t="s">
        <v>40</v>
      </c>
      <c r="S8" t="s">
        <v>41</v>
      </c>
      <c r="T8" t="s">
        <v>41</v>
      </c>
      <c r="U8" t="s">
        <v>79</v>
      </c>
      <c r="V8" t="s">
        <v>56</v>
      </c>
      <c r="W8" t="s">
        <v>44</v>
      </c>
      <c r="X8" t="s">
        <v>80</v>
      </c>
      <c r="Y8" t="s">
        <v>81</v>
      </c>
      <c r="AA8" s="12" t="s">
        <v>71</v>
      </c>
      <c r="AB8" s="13" t="s">
        <v>82</v>
      </c>
      <c r="AC8" s="13" t="s">
        <v>83</v>
      </c>
      <c r="AD8" t="s">
        <v>48</v>
      </c>
      <c r="AE8" s="9" t="s">
        <v>84</v>
      </c>
    </row>
    <row r="9" spans="1:31" x14ac:dyDescent="0.3">
      <c r="A9" t="s">
        <v>85</v>
      </c>
      <c r="B9" t="s">
        <v>86</v>
      </c>
      <c r="D9" t="s">
        <v>35</v>
      </c>
      <c r="E9" t="s">
        <v>87</v>
      </c>
      <c r="F9" s="8">
        <v>90625</v>
      </c>
      <c r="G9">
        <v>684273</v>
      </c>
      <c r="H9">
        <v>6072508</v>
      </c>
      <c r="I9" t="s">
        <v>37</v>
      </c>
      <c r="J9" t="s">
        <v>88</v>
      </c>
      <c r="K9">
        <v>1890</v>
      </c>
      <c r="L9" t="s">
        <v>39</v>
      </c>
      <c r="Q9" t="s">
        <v>40</v>
      </c>
      <c r="R9" t="s">
        <v>41</v>
      </c>
      <c r="S9" t="s">
        <v>41</v>
      </c>
      <c r="T9" t="s">
        <v>41</v>
      </c>
      <c r="U9" t="s">
        <v>89</v>
      </c>
      <c r="V9" t="s">
        <v>56</v>
      </c>
      <c r="W9" t="s">
        <v>44</v>
      </c>
      <c r="AA9" s="10" t="s">
        <v>45</v>
      </c>
      <c r="AB9" s="13" t="s">
        <v>49</v>
      </c>
      <c r="AC9" s="13" t="s">
        <v>47</v>
      </c>
      <c r="AD9" s="13" t="s">
        <v>48</v>
      </c>
      <c r="AE9" s="9" t="s">
        <v>89</v>
      </c>
    </row>
    <row r="10" spans="1:31" x14ac:dyDescent="0.3">
      <c r="A10" t="s">
        <v>90</v>
      </c>
      <c r="B10" t="s">
        <v>91</v>
      </c>
      <c r="D10" t="s">
        <v>69</v>
      </c>
      <c r="E10" t="s">
        <v>92</v>
      </c>
      <c r="F10" s="8">
        <v>89792</v>
      </c>
      <c r="G10">
        <v>676400</v>
      </c>
      <c r="H10">
        <v>6122887</v>
      </c>
      <c r="I10" t="s">
        <v>53</v>
      </c>
      <c r="J10" t="s">
        <v>88</v>
      </c>
      <c r="K10" t="s">
        <v>39</v>
      </c>
      <c r="L10">
        <v>1967</v>
      </c>
      <c r="Q10" t="s">
        <v>40</v>
      </c>
      <c r="R10" t="s">
        <v>41</v>
      </c>
      <c r="S10" t="s">
        <v>41</v>
      </c>
      <c r="T10" t="s">
        <v>41</v>
      </c>
      <c r="U10" t="s">
        <v>93</v>
      </c>
      <c r="V10" t="s">
        <v>56</v>
      </c>
      <c r="W10" t="s">
        <v>44</v>
      </c>
      <c r="AA10" s="10" t="s">
        <v>45</v>
      </c>
      <c r="AB10" t="s">
        <v>94</v>
      </c>
      <c r="AC10" t="s">
        <v>95</v>
      </c>
      <c r="AD10" t="s">
        <v>48</v>
      </c>
      <c r="AE10" s="9" t="s">
        <v>96</v>
      </c>
    </row>
    <row r="11" spans="1:31" x14ac:dyDescent="0.3">
      <c r="A11" t="s">
        <v>97</v>
      </c>
      <c r="B11" t="s">
        <v>98</v>
      </c>
      <c r="D11" t="s">
        <v>69</v>
      </c>
      <c r="E11" t="s">
        <v>99</v>
      </c>
      <c r="F11" s="8">
        <v>57650</v>
      </c>
      <c r="G11">
        <v>685674</v>
      </c>
      <c r="H11">
        <v>6098147</v>
      </c>
      <c r="I11" t="s">
        <v>53</v>
      </c>
      <c r="J11" t="s">
        <v>88</v>
      </c>
      <c r="K11">
        <v>1958</v>
      </c>
      <c r="L11">
        <v>1993</v>
      </c>
      <c r="Q11" t="s">
        <v>40</v>
      </c>
      <c r="R11" t="s">
        <v>41</v>
      </c>
      <c r="S11" t="s">
        <v>41</v>
      </c>
      <c r="T11" t="s">
        <v>41</v>
      </c>
      <c r="U11" t="s">
        <v>100</v>
      </c>
      <c r="V11" t="s">
        <v>56</v>
      </c>
      <c r="W11" t="s">
        <v>44</v>
      </c>
      <c r="AA11" s="11" t="s">
        <v>48</v>
      </c>
      <c r="AB11" t="s">
        <v>101</v>
      </c>
      <c r="AC11" t="s">
        <v>102</v>
      </c>
      <c r="AD11" t="s">
        <v>48</v>
      </c>
      <c r="AE11" s="9" t="s">
        <v>103</v>
      </c>
    </row>
    <row r="12" spans="1:31" x14ac:dyDescent="0.3">
      <c r="A12" t="s">
        <v>104</v>
      </c>
      <c r="B12" t="s">
        <v>105</v>
      </c>
      <c r="D12" t="s">
        <v>35</v>
      </c>
      <c r="E12" t="s">
        <v>106</v>
      </c>
      <c r="F12" s="8">
        <v>36915</v>
      </c>
      <c r="G12">
        <v>696091</v>
      </c>
      <c r="H12">
        <v>6170132</v>
      </c>
      <c r="I12" t="s">
        <v>53</v>
      </c>
      <c r="J12" t="s">
        <v>54</v>
      </c>
      <c r="K12">
        <v>1958</v>
      </c>
      <c r="L12">
        <v>1978</v>
      </c>
      <c r="Q12" t="s">
        <v>40</v>
      </c>
      <c r="R12" t="s">
        <v>40</v>
      </c>
      <c r="S12" t="s">
        <v>40</v>
      </c>
      <c r="T12" t="s">
        <v>41</v>
      </c>
      <c r="U12" t="s">
        <v>107</v>
      </c>
      <c r="V12" t="s">
        <v>56</v>
      </c>
      <c r="W12" t="s">
        <v>44</v>
      </c>
      <c r="AA12" s="12" t="s">
        <v>71</v>
      </c>
      <c r="AB12" t="s">
        <v>108</v>
      </c>
      <c r="AC12" t="s">
        <v>109</v>
      </c>
      <c r="AD12" t="s">
        <v>48</v>
      </c>
      <c r="AE12" s="9" t="s">
        <v>110</v>
      </c>
    </row>
    <row r="13" spans="1:31" x14ac:dyDescent="0.3">
      <c r="A13" t="s">
        <v>111</v>
      </c>
      <c r="B13" t="s">
        <v>112</v>
      </c>
      <c r="D13" t="s">
        <v>69</v>
      </c>
      <c r="E13" t="s">
        <v>113</v>
      </c>
      <c r="F13" s="8">
        <v>34147</v>
      </c>
      <c r="G13">
        <v>630869</v>
      </c>
      <c r="H13">
        <v>6172794</v>
      </c>
      <c r="I13" t="s">
        <v>112</v>
      </c>
      <c r="J13" t="s">
        <v>54</v>
      </c>
      <c r="K13">
        <v>1950</v>
      </c>
      <c r="L13">
        <v>1965</v>
      </c>
      <c r="Q13" t="s">
        <v>40</v>
      </c>
      <c r="R13" t="s">
        <v>41</v>
      </c>
      <c r="S13" t="s">
        <v>41</v>
      </c>
      <c r="T13" t="s">
        <v>41</v>
      </c>
      <c r="U13" t="s">
        <v>114</v>
      </c>
      <c r="V13" t="s">
        <v>56</v>
      </c>
      <c r="W13" t="s">
        <v>44</v>
      </c>
      <c r="AA13" s="10" t="s">
        <v>45</v>
      </c>
      <c r="AB13" t="s">
        <v>115</v>
      </c>
      <c r="AC13" t="s">
        <v>73</v>
      </c>
      <c r="AD13" t="s">
        <v>48</v>
      </c>
      <c r="AE13" s="9" t="s">
        <v>74</v>
      </c>
    </row>
    <row r="14" spans="1:31" x14ac:dyDescent="0.3">
      <c r="A14" t="s">
        <v>116</v>
      </c>
      <c r="B14" t="s">
        <v>117</v>
      </c>
      <c r="D14" t="s">
        <v>35</v>
      </c>
      <c r="E14" t="s">
        <v>118</v>
      </c>
      <c r="F14" s="8">
        <v>31887</v>
      </c>
      <c r="G14">
        <v>692858</v>
      </c>
      <c r="H14">
        <v>6169133</v>
      </c>
      <c r="I14" t="s">
        <v>119</v>
      </c>
      <c r="J14" t="s">
        <v>54</v>
      </c>
      <c r="K14">
        <v>1930</v>
      </c>
      <c r="L14">
        <v>1968</v>
      </c>
      <c r="Q14" t="s">
        <v>40</v>
      </c>
      <c r="R14" t="s">
        <v>41</v>
      </c>
      <c r="S14" t="s">
        <v>40</v>
      </c>
      <c r="T14" t="s">
        <v>41</v>
      </c>
      <c r="U14" t="s">
        <v>120</v>
      </c>
      <c r="V14" t="s">
        <v>56</v>
      </c>
      <c r="W14" t="s">
        <v>44</v>
      </c>
      <c r="AA14" s="10" t="s">
        <v>45</v>
      </c>
      <c r="AB14" t="s">
        <v>121</v>
      </c>
      <c r="AC14" t="s">
        <v>122</v>
      </c>
      <c r="AD14" t="s">
        <v>48</v>
      </c>
      <c r="AE14" s="9" t="s">
        <v>123</v>
      </c>
    </row>
    <row r="15" spans="1:31" x14ac:dyDescent="0.3">
      <c r="A15" t="s">
        <v>124</v>
      </c>
      <c r="B15" t="s">
        <v>125</v>
      </c>
      <c r="D15" t="s">
        <v>69</v>
      </c>
      <c r="E15" t="s">
        <v>126</v>
      </c>
      <c r="F15" s="8">
        <v>18386</v>
      </c>
      <c r="G15">
        <v>687429</v>
      </c>
      <c r="H15">
        <v>6132864</v>
      </c>
      <c r="I15" t="s">
        <v>125</v>
      </c>
      <c r="J15" t="s">
        <v>54</v>
      </c>
      <c r="K15">
        <v>1961</v>
      </c>
      <c r="L15">
        <v>1981</v>
      </c>
      <c r="Q15" t="s">
        <v>40</v>
      </c>
      <c r="R15" t="s">
        <v>40</v>
      </c>
      <c r="S15" t="s">
        <v>40</v>
      </c>
      <c r="T15" t="s">
        <v>41</v>
      </c>
      <c r="U15" t="s">
        <v>127</v>
      </c>
      <c r="V15" t="s">
        <v>56</v>
      </c>
      <c r="W15" t="s">
        <v>44</v>
      </c>
      <c r="AA15" s="11" t="s">
        <v>48</v>
      </c>
      <c r="AB15" t="s">
        <v>128</v>
      </c>
      <c r="AC15" t="s">
        <v>73</v>
      </c>
      <c r="AD15" t="s">
        <v>129</v>
      </c>
      <c r="AE15" s="9" t="s">
        <v>66</v>
      </c>
    </row>
    <row r="16" spans="1:31" x14ac:dyDescent="0.3">
      <c r="A16" t="s">
        <v>130</v>
      </c>
      <c r="B16" t="s">
        <v>131</v>
      </c>
      <c r="D16" t="s">
        <v>35</v>
      </c>
      <c r="E16" t="s">
        <v>132</v>
      </c>
      <c r="F16" s="8">
        <v>15429</v>
      </c>
      <c r="G16">
        <v>689994</v>
      </c>
      <c r="H16">
        <v>6051026</v>
      </c>
      <c r="I16" t="s">
        <v>119</v>
      </c>
      <c r="J16" t="s">
        <v>88</v>
      </c>
      <c r="K16">
        <v>1956</v>
      </c>
      <c r="L16">
        <v>1972</v>
      </c>
      <c r="Q16" t="s">
        <v>40</v>
      </c>
      <c r="R16" t="s">
        <v>41</v>
      </c>
      <c r="S16" t="s">
        <v>41</v>
      </c>
      <c r="T16" t="s">
        <v>41</v>
      </c>
      <c r="U16" t="s">
        <v>133</v>
      </c>
      <c r="V16" t="s">
        <v>56</v>
      </c>
      <c r="W16" t="s">
        <v>44</v>
      </c>
      <c r="AA16" s="11" t="s">
        <v>48</v>
      </c>
      <c r="AB16" t="s">
        <v>134</v>
      </c>
      <c r="AC16" t="s">
        <v>135</v>
      </c>
      <c r="AD16" t="s">
        <v>129</v>
      </c>
      <c r="AE16" s="9" t="s">
        <v>136</v>
      </c>
    </row>
    <row r="17" spans="1:31" x14ac:dyDescent="0.3">
      <c r="A17" t="s">
        <v>137</v>
      </c>
      <c r="B17" t="s">
        <v>138</v>
      </c>
      <c r="D17" t="s">
        <v>69</v>
      </c>
      <c r="E17" t="s">
        <v>139</v>
      </c>
      <c r="F17" s="8">
        <v>14379</v>
      </c>
      <c r="G17">
        <v>669810</v>
      </c>
      <c r="H17">
        <v>6074620</v>
      </c>
      <c r="I17" t="s">
        <v>53</v>
      </c>
      <c r="J17" t="s">
        <v>88</v>
      </c>
      <c r="K17">
        <v>1962</v>
      </c>
      <c r="L17">
        <v>1988</v>
      </c>
      <c r="Q17" t="s">
        <v>40</v>
      </c>
      <c r="R17" t="s">
        <v>41</v>
      </c>
      <c r="S17" t="s">
        <v>41</v>
      </c>
      <c r="T17" t="s">
        <v>41</v>
      </c>
      <c r="U17" t="s">
        <v>140</v>
      </c>
      <c r="V17" t="s">
        <v>56</v>
      </c>
      <c r="W17" t="s">
        <v>44</v>
      </c>
      <c r="AA17" s="11" t="s">
        <v>48</v>
      </c>
      <c r="AB17" t="s">
        <v>141</v>
      </c>
      <c r="AC17" t="s">
        <v>142</v>
      </c>
      <c r="AD17" t="s">
        <v>48</v>
      </c>
      <c r="AE17" s="9" t="s">
        <v>103</v>
      </c>
    </row>
    <row r="18" spans="1:31" x14ac:dyDescent="0.3">
      <c r="A18" t="s">
        <v>143</v>
      </c>
      <c r="B18" t="s">
        <v>144</v>
      </c>
      <c r="D18" t="s">
        <v>35</v>
      </c>
      <c r="E18" t="s">
        <v>145</v>
      </c>
      <c r="F18" s="8">
        <v>12324</v>
      </c>
      <c r="G18">
        <v>684046</v>
      </c>
      <c r="H18">
        <v>6073149</v>
      </c>
      <c r="I18" t="s">
        <v>37</v>
      </c>
      <c r="J18" t="s">
        <v>88</v>
      </c>
      <c r="K18" t="s">
        <v>39</v>
      </c>
      <c r="L18" t="s">
        <v>39</v>
      </c>
      <c r="Q18" t="s">
        <v>40</v>
      </c>
      <c r="R18" t="s">
        <v>41</v>
      </c>
      <c r="S18" t="s">
        <v>41</v>
      </c>
      <c r="T18" t="s">
        <v>41</v>
      </c>
      <c r="U18" t="s">
        <v>89</v>
      </c>
      <c r="V18" t="s">
        <v>56</v>
      </c>
      <c r="W18" t="s">
        <v>44</v>
      </c>
      <c r="AA18" s="10" t="s">
        <v>45</v>
      </c>
      <c r="AB18" t="s">
        <v>146</v>
      </c>
      <c r="AC18" t="s">
        <v>47</v>
      </c>
      <c r="AD18" t="s">
        <v>48</v>
      </c>
      <c r="AE18" s="9" t="s">
        <v>147</v>
      </c>
    </row>
    <row r="19" spans="1:31" x14ac:dyDescent="0.3">
      <c r="A19" t="s">
        <v>148</v>
      </c>
      <c r="B19" t="s">
        <v>149</v>
      </c>
      <c r="D19" t="s">
        <v>35</v>
      </c>
      <c r="E19" t="s">
        <v>150</v>
      </c>
      <c r="F19" s="8">
        <v>11072</v>
      </c>
      <c r="G19">
        <v>679803</v>
      </c>
      <c r="H19">
        <v>6164572</v>
      </c>
      <c r="I19" t="s">
        <v>119</v>
      </c>
      <c r="J19" t="s">
        <v>54</v>
      </c>
      <c r="K19">
        <v>1950</v>
      </c>
      <c r="L19">
        <v>1969</v>
      </c>
      <c r="Q19" t="s">
        <v>40</v>
      </c>
      <c r="R19" t="s">
        <v>41</v>
      </c>
      <c r="S19" t="s">
        <v>40</v>
      </c>
      <c r="T19" t="s">
        <v>41</v>
      </c>
      <c r="U19" t="s">
        <v>151</v>
      </c>
      <c r="V19" t="s">
        <v>56</v>
      </c>
      <c r="W19" t="s">
        <v>44</v>
      </c>
      <c r="AA19" s="10" t="s">
        <v>45</v>
      </c>
      <c r="AB19" t="s">
        <v>152</v>
      </c>
      <c r="AC19" t="s">
        <v>47</v>
      </c>
      <c r="AD19" t="s">
        <v>48</v>
      </c>
      <c r="AE19" s="9" t="s">
        <v>153</v>
      </c>
    </row>
    <row r="20" spans="1:31" x14ac:dyDescent="0.3">
      <c r="A20" t="s">
        <v>154</v>
      </c>
      <c r="B20" t="s">
        <v>155</v>
      </c>
      <c r="D20" t="s">
        <v>156</v>
      </c>
      <c r="E20" t="s">
        <v>157</v>
      </c>
      <c r="F20" s="8">
        <v>10388</v>
      </c>
      <c r="G20">
        <v>674402</v>
      </c>
      <c r="H20">
        <v>6122387</v>
      </c>
      <c r="I20" t="s">
        <v>53</v>
      </c>
      <c r="J20" t="s">
        <v>88</v>
      </c>
      <c r="K20" t="s">
        <v>39</v>
      </c>
      <c r="L20" t="s">
        <v>39</v>
      </c>
      <c r="Q20" t="s">
        <v>40</v>
      </c>
      <c r="R20" t="s">
        <v>41</v>
      </c>
      <c r="S20" t="s">
        <v>41</v>
      </c>
      <c r="T20" t="s">
        <v>41</v>
      </c>
      <c r="U20" t="s">
        <v>158</v>
      </c>
      <c r="V20" t="s">
        <v>56</v>
      </c>
      <c r="W20" t="s">
        <v>44</v>
      </c>
      <c r="AA20" s="10" t="s">
        <v>45</v>
      </c>
      <c r="AB20" t="s">
        <v>159</v>
      </c>
      <c r="AC20" t="s">
        <v>47</v>
      </c>
      <c r="AD20" t="s">
        <v>48</v>
      </c>
      <c r="AE20" s="9" t="s">
        <v>160</v>
      </c>
    </row>
    <row r="21" spans="1:31" x14ac:dyDescent="0.3">
      <c r="A21" t="s">
        <v>161</v>
      </c>
      <c r="B21" t="s">
        <v>162</v>
      </c>
      <c r="D21" t="s">
        <v>35</v>
      </c>
      <c r="E21" t="s">
        <v>163</v>
      </c>
      <c r="F21" s="8">
        <v>9283</v>
      </c>
      <c r="G21">
        <v>692388</v>
      </c>
      <c r="H21">
        <v>6171838</v>
      </c>
      <c r="I21" t="s">
        <v>119</v>
      </c>
      <c r="J21" t="s">
        <v>54</v>
      </c>
      <c r="K21">
        <v>1960</v>
      </c>
      <c r="L21" t="s">
        <v>39</v>
      </c>
      <c r="Q21" t="s">
        <v>40</v>
      </c>
      <c r="R21" t="s">
        <v>40</v>
      </c>
      <c r="S21" t="s">
        <v>41</v>
      </c>
      <c r="T21" t="s">
        <v>41</v>
      </c>
      <c r="U21" t="s">
        <v>164</v>
      </c>
      <c r="V21" t="s">
        <v>56</v>
      </c>
      <c r="W21" t="s">
        <v>44</v>
      </c>
      <c r="AA21" s="10" t="s">
        <v>45</v>
      </c>
      <c r="AB21" t="s">
        <v>165</v>
      </c>
      <c r="AC21" t="s">
        <v>166</v>
      </c>
      <c r="AD21" t="s">
        <v>167</v>
      </c>
      <c r="AE21" s="9" t="s">
        <v>168</v>
      </c>
    </row>
    <row r="22" spans="1:31" x14ac:dyDescent="0.3">
      <c r="A22" t="s">
        <v>169</v>
      </c>
      <c r="B22" t="s">
        <v>170</v>
      </c>
      <c r="D22" t="s">
        <v>69</v>
      </c>
      <c r="E22" t="s">
        <v>171</v>
      </c>
      <c r="F22" s="8">
        <v>7384</v>
      </c>
      <c r="G22">
        <v>689499</v>
      </c>
      <c r="H22">
        <v>6169183</v>
      </c>
      <c r="I22" t="s">
        <v>119</v>
      </c>
      <c r="J22" t="s">
        <v>54</v>
      </c>
      <c r="K22">
        <v>1950</v>
      </c>
      <c r="L22">
        <v>1969</v>
      </c>
      <c r="Q22" t="s">
        <v>40</v>
      </c>
      <c r="R22" t="s">
        <v>40</v>
      </c>
      <c r="S22" t="s">
        <v>40</v>
      </c>
      <c r="T22" t="s">
        <v>41</v>
      </c>
      <c r="U22" t="s">
        <v>172</v>
      </c>
      <c r="V22" t="s">
        <v>56</v>
      </c>
      <c r="W22" t="s">
        <v>44</v>
      </c>
      <c r="AA22" s="12" t="s">
        <v>71</v>
      </c>
      <c r="AB22" t="s">
        <v>173</v>
      </c>
      <c r="AC22" t="s">
        <v>174</v>
      </c>
      <c r="AD22" t="s">
        <v>48</v>
      </c>
      <c r="AE22" s="9" t="s">
        <v>175</v>
      </c>
    </row>
    <row r="23" spans="1:31" x14ac:dyDescent="0.3">
      <c r="A23" t="s">
        <v>176</v>
      </c>
      <c r="B23" t="s">
        <v>177</v>
      </c>
      <c r="D23" t="s">
        <v>35</v>
      </c>
      <c r="E23" t="s">
        <v>178</v>
      </c>
      <c r="F23" s="8">
        <v>7068</v>
      </c>
      <c r="G23">
        <v>676819</v>
      </c>
      <c r="H23">
        <v>6147374</v>
      </c>
      <c r="I23" t="s">
        <v>179</v>
      </c>
      <c r="J23" t="s">
        <v>88</v>
      </c>
      <c r="K23">
        <v>1974</v>
      </c>
      <c r="L23">
        <v>1978</v>
      </c>
      <c r="Q23" t="s">
        <v>40</v>
      </c>
      <c r="R23" t="s">
        <v>41</v>
      </c>
      <c r="S23" t="s">
        <v>40</v>
      </c>
      <c r="T23" t="s">
        <v>41</v>
      </c>
      <c r="U23" t="s">
        <v>180</v>
      </c>
      <c r="V23" t="s">
        <v>56</v>
      </c>
      <c r="W23" t="s">
        <v>44</v>
      </c>
      <c r="AA23" s="10" t="s">
        <v>45</v>
      </c>
      <c r="AB23" t="s">
        <v>181</v>
      </c>
      <c r="AC23" t="s">
        <v>47</v>
      </c>
      <c r="AD23" t="s">
        <v>48</v>
      </c>
      <c r="AE23" s="9" t="s">
        <v>182</v>
      </c>
    </row>
    <row r="24" spans="1:31" x14ac:dyDescent="0.3">
      <c r="A24" t="s">
        <v>183</v>
      </c>
      <c r="B24" t="s">
        <v>184</v>
      </c>
      <c r="D24" t="s">
        <v>35</v>
      </c>
      <c r="E24" t="s">
        <v>185</v>
      </c>
      <c r="F24" s="8">
        <v>6957</v>
      </c>
      <c r="G24">
        <v>694910</v>
      </c>
      <c r="H24">
        <v>6176670</v>
      </c>
      <c r="I24" t="s">
        <v>184</v>
      </c>
      <c r="J24" t="s">
        <v>54</v>
      </c>
      <c r="K24" t="s">
        <v>39</v>
      </c>
      <c r="L24" t="s">
        <v>39</v>
      </c>
      <c r="Q24" t="s">
        <v>40</v>
      </c>
      <c r="R24" t="s">
        <v>41</v>
      </c>
      <c r="S24" t="s">
        <v>41</v>
      </c>
      <c r="T24" t="s">
        <v>41</v>
      </c>
      <c r="U24" t="s">
        <v>186</v>
      </c>
      <c r="V24" t="s">
        <v>56</v>
      </c>
      <c r="W24" t="s">
        <v>44</v>
      </c>
      <c r="AA24" s="12" t="s">
        <v>71</v>
      </c>
      <c r="AB24" t="s">
        <v>187</v>
      </c>
      <c r="AC24" t="s">
        <v>188</v>
      </c>
      <c r="AD24" t="s">
        <v>48</v>
      </c>
      <c r="AE24" s="9" t="s">
        <v>189</v>
      </c>
    </row>
    <row r="29" spans="1:31" x14ac:dyDescent="0.3">
      <c r="AB29" t="s">
        <v>48</v>
      </c>
      <c r="AC29">
        <f>COUNTIF(AA4:AA24,"God")</f>
        <v>6</v>
      </c>
    </row>
    <row r="30" spans="1:31" x14ac:dyDescent="0.3">
      <c r="AB30" t="s">
        <v>71</v>
      </c>
      <c r="AC30">
        <f>COUNTIF(AA4:AA24,"Middel")</f>
        <v>5</v>
      </c>
    </row>
    <row r="31" spans="1:31" x14ac:dyDescent="0.3">
      <c r="AB31" t="s">
        <v>45</v>
      </c>
      <c r="AC31">
        <f>COUNTIF(AA4:AA24,"Dårlig")</f>
        <v>10</v>
      </c>
    </row>
    <row r="32" spans="1:31" x14ac:dyDescent="0.3">
      <c r="AB32">
        <f>23-2</f>
        <v>21</v>
      </c>
      <c r="AC32">
        <f>SUM(AC29:AC31)</f>
        <v>21</v>
      </c>
    </row>
  </sheetData>
  <mergeCells count="2">
    <mergeCell ref="A1:Z1"/>
    <mergeCell ref="AA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Region Sjælland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Thea Bang Schou Jensen</dc:creator>
  <cp:lastModifiedBy>Monica Nielsen</cp:lastModifiedBy>
  <dcterms:created xsi:type="dcterms:W3CDTF">2016-12-20T08:49:25Z</dcterms:created>
  <dcterms:modified xsi:type="dcterms:W3CDTF">2023-08-03T12:34:52Z</dcterms:modified>
</cp:coreProperties>
</file>